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gef\Desktop\"/>
    </mc:Choice>
  </mc:AlternateContent>
  <bookViews>
    <workbookView xWindow="0" yWindow="0" windowWidth="28545" windowHeight="11850" tabRatio="2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H47" i="2" l="1"/>
  <c r="H18" i="2"/>
  <c r="F13" i="2"/>
  <c r="H13" i="2"/>
  <c r="H14" i="2"/>
  <c r="H19" i="2" l="1"/>
  <c r="E8" i="2" l="1"/>
  <c r="C8" i="2" s="1"/>
  <c r="H44" i="2" l="1"/>
  <c r="F44" i="2" s="1"/>
  <c r="H45" i="2"/>
  <c r="F45" i="2" s="1"/>
  <c r="H46" i="2"/>
  <c r="F46" i="2" s="1"/>
  <c r="H23" i="2"/>
  <c r="F23" i="2" s="1"/>
  <c r="H24" i="2"/>
  <c r="F24" i="2" s="1"/>
  <c r="H25" i="2"/>
  <c r="F25" i="2" s="1"/>
  <c r="H26" i="2"/>
  <c r="H27" i="2"/>
  <c r="H28" i="2"/>
  <c r="H29" i="2"/>
  <c r="H30" i="2"/>
  <c r="H31" i="2"/>
  <c r="H32" i="2"/>
  <c r="F32" i="2" s="1"/>
  <c r="H33" i="2"/>
  <c r="F33" i="2" s="1"/>
  <c r="H34" i="2"/>
  <c r="F34" i="2" s="1"/>
  <c r="H35" i="2"/>
  <c r="F35" i="2" s="1"/>
  <c r="H36" i="2"/>
  <c r="F36" i="2" s="1"/>
  <c r="H21" i="2"/>
  <c r="H22" i="2"/>
  <c r="F22" i="2" s="1"/>
  <c r="H43" i="2"/>
  <c r="F43" i="2" s="1"/>
  <c r="H41" i="2"/>
  <c r="F41" i="2" s="1"/>
  <c r="H40" i="2"/>
  <c r="F40" i="2" s="1"/>
  <c r="H39" i="2"/>
  <c r="H38" i="2" s="1"/>
  <c r="H37" i="2"/>
  <c r="F37" i="2" s="1"/>
  <c r="H20" i="2"/>
  <c r="F19" i="2"/>
  <c r="H17" i="2"/>
  <c r="F17" i="2" s="1"/>
  <c r="H16" i="2"/>
  <c r="F16" i="2" s="1"/>
  <c r="H15" i="2"/>
  <c r="F15" i="2" s="1"/>
  <c r="F14" i="2"/>
  <c r="F20" i="2" l="1"/>
  <c r="F42" i="2"/>
  <c r="H8" i="2" s="1"/>
  <c r="F39" i="2"/>
  <c r="F38" i="2" s="1"/>
  <c r="G8" i="2" s="1"/>
  <c r="F26" i="2"/>
  <c r="F18" i="2" s="1"/>
  <c r="F8" i="2" s="1"/>
  <c r="H42" i="2"/>
</calcChain>
</file>

<file path=xl/sharedStrings.xml><?xml version="1.0" encoding="utf-8"?>
<sst xmlns="http://schemas.openxmlformats.org/spreadsheetml/2006/main" count="116" uniqueCount="94">
  <si>
    <t>NCS 기본모듈</t>
  </si>
  <si>
    <t>NCS 기준단가</t>
  </si>
  <si>
    <t>세부산출내역(구체적으로 기재)</t>
  </si>
  <si>
    <t>교통비(기숙사 미제공시)</t>
  </si>
  <si>
    <t>정원</t>
  </si>
  <si>
    <t>홍보비</t>
  </si>
  <si>
    <t>구분</t>
  </si>
  <si>
    <t>비고</t>
  </si>
  <si>
    <t>교재비</t>
  </si>
  <si>
    <t>비목</t>
  </si>
  <si>
    <t>소계</t>
  </si>
  <si>
    <t>명</t>
  </si>
  <si>
    <t>인건비</t>
  </si>
  <si>
    <t>제잡비</t>
  </si>
  <si>
    <t>간접비</t>
  </si>
  <si>
    <t>합계</t>
  </si>
  <si>
    <t>천원</t>
  </si>
  <si>
    <t>개월</t>
  </si>
  <si>
    <t>직접비</t>
  </si>
  <si>
    <t>제과</t>
  </si>
  <si>
    <t>회</t>
  </si>
  <si>
    <t>재료비</t>
  </si>
  <si>
    <t>* 훈련기관은 사업비 작성 시 반드시 녹색음영만 작성(수식 삭제 금지)</t>
  </si>
  <si>
    <t>공과금 및 제세</t>
  </si>
  <si>
    <t>* 예비학교 운영비는 인당 5만원으로 산출함</t>
  </si>
  <si>
    <t>심리상담</t>
  </si>
  <si>
    <t>총괄책임</t>
  </si>
  <si>
    <t>운영담당</t>
  </si>
  <si>
    <t>행정지원</t>
  </si>
  <si>
    <t>금액(천원)</t>
  </si>
  <si>
    <t>훈련기관명</t>
  </si>
  <si>
    <t>훈련과정명</t>
  </si>
  <si>
    <t>훈련 운영비</t>
  </si>
  <si>
    <t>훈련기간</t>
  </si>
  <si>
    <t>기관 참여형태</t>
  </si>
  <si>
    <t>기숙사 보유</t>
  </si>
  <si>
    <t>전체시간</t>
  </si>
  <si>
    <t>주부식비</t>
  </si>
  <si>
    <t>회계정산비</t>
  </si>
  <si>
    <t>업무추진비</t>
  </si>
  <si>
    <t>신청금액</t>
  </si>
  <si>
    <t>생활지원비</t>
  </si>
  <si>
    <t>현장견학비</t>
  </si>
  <si>
    <t>중분류</t>
    <phoneticPr fontId="8" type="noConversion"/>
  </si>
  <si>
    <t>인당 5만원 단가 적용</t>
    <phoneticPr fontId="8" type="noConversion"/>
  </si>
  <si>
    <t>훈련생 재해보험료</t>
    <phoneticPr fontId="8" type="noConversion"/>
  </si>
  <si>
    <t>예비학교 운영비</t>
    <phoneticPr fontId="8" type="noConversion"/>
  </si>
  <si>
    <t>훈련비</t>
    <phoneticPr fontId="8" type="noConversion"/>
  </si>
  <si>
    <t>특화프로그램 운영비</t>
    <phoneticPr fontId="8" type="noConversion"/>
  </si>
  <si>
    <t>직업훈련 교강사 1</t>
    <phoneticPr fontId="8" type="noConversion"/>
  </si>
  <si>
    <t>천원</t>
    <phoneticPr fontId="8" type="noConversion"/>
  </si>
  <si>
    <t>시간</t>
    <phoneticPr fontId="8" type="noConversion"/>
  </si>
  <si>
    <t>명</t>
    <phoneticPr fontId="8" type="noConversion"/>
  </si>
  <si>
    <t>직업훈련 교강사 2</t>
    <phoneticPr fontId="8" type="noConversion"/>
  </si>
  <si>
    <t>천원</t>
    <phoneticPr fontId="8" type="noConversion"/>
  </si>
  <si>
    <t>시간</t>
    <phoneticPr fontId="8" type="noConversion"/>
  </si>
  <si>
    <t>명</t>
    <phoneticPr fontId="8" type="noConversion"/>
  </si>
  <si>
    <t>박람회 행사 참관</t>
    <phoneticPr fontId="8" type="noConversion"/>
  </si>
  <si>
    <t>회</t>
    <phoneticPr fontId="8" type="noConversion"/>
  </si>
  <si>
    <t>명</t>
    <phoneticPr fontId="8" type="noConversion"/>
  </si>
  <si>
    <t>체육대회</t>
    <phoneticPr fontId="8" type="noConversion"/>
  </si>
  <si>
    <t>문화체험</t>
    <phoneticPr fontId="8" type="noConversion"/>
  </si>
  <si>
    <t>천원</t>
    <phoneticPr fontId="8" type="noConversion"/>
  </si>
  <si>
    <t>회</t>
    <phoneticPr fontId="8" type="noConversion"/>
  </si>
  <si>
    <t>명</t>
    <phoneticPr fontId="8" type="noConversion"/>
  </si>
  <si>
    <t>천원</t>
    <phoneticPr fontId="8" type="noConversion"/>
  </si>
  <si>
    <t>회</t>
    <phoneticPr fontId="8" type="noConversion"/>
  </si>
  <si>
    <t>계</t>
    <phoneticPr fontId="8" type="noConversion"/>
  </si>
  <si>
    <t>인건비</t>
    <phoneticPr fontId="8" type="noConversion"/>
  </si>
  <si>
    <t>직접비</t>
    <phoneticPr fontId="8" type="noConversion"/>
  </si>
  <si>
    <t>교강사비</t>
    <phoneticPr fontId="8" type="noConversion"/>
  </si>
  <si>
    <t>취업지원비</t>
    <phoneticPr fontId="8" type="noConversion"/>
  </si>
  <si>
    <t>여비</t>
    <phoneticPr fontId="8" type="noConversion"/>
  </si>
  <si>
    <t>시설 및 장비 유지비</t>
    <phoneticPr fontId="8" type="noConversion"/>
  </si>
  <si>
    <t>사감 인건비</t>
    <phoneticPr fontId="8" type="noConversion"/>
  </si>
  <si>
    <t>장비사용료</t>
    <phoneticPr fontId="8" type="noConversion"/>
  </si>
  <si>
    <t>산출항목</t>
    <phoneticPr fontId="8" type="noConversion"/>
  </si>
  <si>
    <t>산출내역(A)</t>
    <phoneticPr fontId="8" type="noConversion"/>
  </si>
  <si>
    <t>`</t>
    <phoneticPr fontId="8" type="noConversion"/>
  </si>
  <si>
    <t>간접비</t>
    <phoneticPr fontId="8" type="noConversion"/>
  </si>
  <si>
    <t>생활지원비</t>
    <phoneticPr fontId="8" type="noConversion"/>
  </si>
  <si>
    <t>소요비용(천원)</t>
    <phoneticPr fontId="8" type="noConversion"/>
  </si>
  <si>
    <t>회계정산비</t>
    <phoneticPr fontId="8" type="noConversion"/>
  </si>
  <si>
    <t>SNS광고</t>
    <phoneticPr fontId="8" type="noConversion"/>
  </si>
  <si>
    <t>세분류</t>
    <phoneticPr fontId="8" type="noConversion"/>
  </si>
  <si>
    <t>&lt;작성 주의사항&gt;</t>
    <phoneticPr fontId="8" type="noConversion"/>
  </si>
  <si>
    <t>* NCS단가는 직접비와 간접비 합계금액에만 적용 함(간접비는 직접비와 간접비 합계금액의 10% 한도 내 편성)</t>
    <phoneticPr fontId="8" type="noConversion"/>
  </si>
  <si>
    <t>기타 기숙사 운영비</t>
    <phoneticPr fontId="8" type="noConversion"/>
  </si>
  <si>
    <r>
      <t xml:space="preserve">* 금액 단위는 천원으로 하고, 셀삽입은 </t>
    </r>
    <r>
      <rPr>
        <b/>
        <sz val="12"/>
        <color rgb="FFFF0000"/>
        <rFont val="맑은 고딕"/>
        <family val="3"/>
        <charset val="129"/>
      </rPr>
      <t>중분류에 대한 산출항목에 한해 추가 가능(중분류 추가 불가)</t>
    </r>
    <phoneticPr fontId="8" type="noConversion"/>
  </si>
  <si>
    <t>* 소용비용 : 산출항목에 대한 금액을 합산한 수식 적용</t>
    <phoneticPr fontId="8" type="noConversion"/>
  </si>
  <si>
    <t>* 인건비는 총액 66,000천원 한도 내 산정하며, 청소년상담복지센터 상담사 호봉표 참고하여 인건비 측정</t>
    <phoneticPr fontId="8" type="noConversion"/>
  </si>
  <si>
    <t>변경하여 발송드린 과정명 기입 요망</t>
    <phoneticPr fontId="8" type="noConversion"/>
  </si>
  <si>
    <t>2021년도 내일이룸학교 사업비 내역</t>
    <phoneticPr fontId="8" type="noConversion"/>
  </si>
  <si>
    <t>* 회계정산비 필수 편성(사업비 1억 이하 100만원 편성, 1억 이상 2억 이하 150만원 편성, 2억 이상 200만원 편성)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</si>
</sst>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i/>
      <sz val="11"/>
      <color rgb="FFFF0000"/>
      <name val="맑은 고딕"/>
      <family val="3"/>
      <charset val="129"/>
    </font>
    <font>
      <b/>
      <u/>
      <sz val="2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i/>
      <sz val="10"/>
      <color theme="1" tint="0.499984740745262"/>
      <name val="맑은 고딕"/>
      <family val="3"/>
      <charset val="129"/>
    </font>
    <font>
      <i/>
      <sz val="10"/>
      <color theme="1" tint="0.499984740745262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C6E0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3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>
      <alignment vertical="center"/>
    </xf>
  </cellStyleXfs>
  <cellXfs count="160">
    <xf numFmtId="0" fontId="0" fillId="0" borderId="0" xfId="0">
      <alignment vertical="center"/>
    </xf>
    <xf numFmtId="41" fontId="2" fillId="2" borderId="2" xfId="1" applyFont="1" applyFill="1" applyBorder="1" applyProtection="1">
      <alignment vertical="center"/>
    </xf>
    <xf numFmtId="41" fontId="1" fillId="3" borderId="4" xfId="1" applyFont="1" applyFill="1" applyBorder="1" applyProtection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41" fontId="4" fillId="2" borderId="2" xfId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/>
    </xf>
    <xf numFmtId="41" fontId="4" fillId="2" borderId="2" xfId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43" fontId="0" fillId="0" borderId="11" xfId="0" applyNumberFormat="1" applyFont="1" applyFill="1" applyBorder="1" applyAlignment="1" applyProtection="1">
      <alignment horizontal="center" vertical="center"/>
    </xf>
    <xf numFmtId="43" fontId="5" fillId="0" borderId="13" xfId="0" applyNumberFormat="1" applyFont="1" applyFill="1" applyBorder="1" applyAlignment="1" applyProtection="1">
      <alignment horizontal="center" vertical="center"/>
    </xf>
    <xf numFmtId="41" fontId="2" fillId="2" borderId="14" xfId="1" applyFont="1" applyFill="1" applyBorder="1" applyProtection="1">
      <alignment vertical="center"/>
    </xf>
    <xf numFmtId="41" fontId="4" fillId="2" borderId="14" xfId="1" applyFont="1" applyFill="1" applyBorder="1" applyAlignment="1" applyProtection="1">
      <alignment horizontal="right" vertical="center" wrapText="1"/>
    </xf>
    <xf numFmtId="0" fontId="4" fillId="2" borderId="14" xfId="0" applyFont="1" applyFill="1" applyBorder="1" applyAlignment="1" applyProtection="1">
      <alignment horizontal="right" vertical="center"/>
    </xf>
    <xf numFmtId="41" fontId="4" fillId="2" borderId="14" xfId="1" applyFont="1" applyFill="1" applyBorder="1" applyAlignment="1" applyProtection="1">
      <alignment horizontal="right" vertical="center"/>
    </xf>
    <xf numFmtId="0" fontId="3" fillId="4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41" fontId="0" fillId="5" borderId="14" xfId="1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1" fontId="1" fillId="3" borderId="22" xfId="1" applyFont="1" applyFill="1" applyBorder="1" applyProtection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41" fontId="1" fillId="0" borderId="8" xfId="1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/>
    </xf>
    <xf numFmtId="41" fontId="9" fillId="2" borderId="2" xfId="1" applyFont="1" applyFill="1" applyBorder="1" applyProtection="1">
      <alignment vertical="center"/>
    </xf>
    <xf numFmtId="41" fontId="10" fillId="2" borderId="2" xfId="1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right" vertical="center"/>
    </xf>
    <xf numFmtId="41" fontId="10" fillId="2" borderId="2" xfId="1" applyFont="1" applyFill="1" applyBorder="1" applyAlignment="1" applyProtection="1">
      <alignment horizontal="right" vertical="center"/>
    </xf>
    <xf numFmtId="0" fontId="9" fillId="4" borderId="21" xfId="0" applyFont="1" applyFill="1" applyBorder="1" applyAlignment="1" applyProtection="1">
      <alignment horizontal="center" vertical="center"/>
    </xf>
    <xf numFmtId="41" fontId="9" fillId="2" borderId="14" xfId="1" applyFont="1" applyFill="1" applyBorder="1" applyProtection="1">
      <alignment vertical="center"/>
    </xf>
    <xf numFmtId="41" fontId="10" fillId="2" borderId="14" xfId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 applyProtection="1">
      <alignment horizontal="right" vertical="center"/>
    </xf>
    <xf numFmtId="41" fontId="10" fillId="2" borderId="14" xfId="1" applyFont="1" applyFill="1" applyBorder="1" applyAlignment="1" applyProtection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41" fontId="0" fillId="5" borderId="0" xfId="1" applyFont="1" applyFill="1" applyBorder="1" applyAlignment="1" applyProtection="1">
      <alignment vertical="center" shrinkToFit="1"/>
    </xf>
    <xf numFmtId="41" fontId="1" fillId="0" borderId="16" xfId="0" applyNumberFormat="1" applyFont="1" applyFill="1" applyBorder="1" applyAlignment="1" applyProtection="1">
      <alignment horizontal="center" vertical="center"/>
    </xf>
    <xf numFmtId="41" fontId="9" fillId="4" borderId="50" xfId="0" applyNumberFormat="1" applyFont="1" applyFill="1" applyBorder="1" applyAlignment="1" applyProtection="1">
      <alignment horizontal="center" vertical="center"/>
    </xf>
    <xf numFmtId="41" fontId="1" fillId="3" borderId="4" xfId="1" applyNumberFormat="1" applyFont="1" applyFill="1" applyBorder="1" applyProtection="1">
      <alignment vertical="center"/>
    </xf>
    <xf numFmtId="41" fontId="10" fillId="4" borderId="2" xfId="0" applyNumberFormat="1" applyFont="1" applyFill="1" applyBorder="1" applyAlignment="1">
      <alignment horizontal="center" vertical="center" wrapText="1"/>
    </xf>
    <xf numFmtId="41" fontId="1" fillId="0" borderId="3" xfId="0" applyNumberFormat="1" applyFont="1" applyFill="1" applyBorder="1" applyAlignment="1" applyProtection="1">
      <alignment horizontal="center" vertical="center"/>
    </xf>
    <xf numFmtId="41" fontId="1" fillId="0" borderId="4" xfId="0" applyNumberFormat="1" applyFont="1" applyFill="1" applyBorder="1" applyAlignment="1" applyProtection="1">
      <alignment horizontal="center" vertical="center"/>
    </xf>
    <xf numFmtId="41" fontId="0" fillId="0" borderId="0" xfId="0" applyNumberFormat="1">
      <alignment vertical="center"/>
    </xf>
    <xf numFmtId="41" fontId="1" fillId="0" borderId="70" xfId="0" applyNumberFormat="1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/>
    </xf>
    <xf numFmtId="41" fontId="1" fillId="3" borderId="71" xfId="1" applyFont="1" applyFill="1" applyBorder="1" applyProtection="1">
      <alignment vertical="center"/>
    </xf>
    <xf numFmtId="0" fontId="1" fillId="7" borderId="0" xfId="0" applyFont="1" applyFill="1">
      <alignment vertical="center"/>
    </xf>
    <xf numFmtId="0" fontId="11" fillId="7" borderId="0" xfId="0" applyFont="1" applyFill="1">
      <alignment vertical="center"/>
    </xf>
    <xf numFmtId="0" fontId="0" fillId="7" borderId="0" xfId="0" applyFill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 applyProtection="1">
      <alignment horizontal="center" vertical="center"/>
    </xf>
    <xf numFmtId="0" fontId="1" fillId="0" borderId="69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3" fillId="3" borderId="7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/>
    </xf>
    <xf numFmtId="41" fontId="0" fillId="5" borderId="61" xfId="1" applyFont="1" applyFill="1" applyBorder="1" applyAlignment="1" applyProtection="1">
      <alignment horizontal="center" vertical="center" shrinkToFit="1"/>
    </xf>
    <xf numFmtId="41" fontId="0" fillId="5" borderId="65" xfId="1" applyFont="1" applyFill="1" applyBorder="1" applyAlignment="1" applyProtection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9" fillId="4" borderId="49" xfId="0" applyFont="1" applyFill="1" applyBorder="1" applyAlignment="1" applyProtection="1">
      <alignment horizontal="center" vertical="center"/>
    </xf>
    <xf numFmtId="0" fontId="9" fillId="4" borderId="52" xfId="0" applyFont="1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center" vertical="center"/>
    </xf>
    <xf numFmtId="0" fontId="9" fillId="4" borderId="53" xfId="0" applyFont="1" applyFill="1" applyBorder="1" applyAlignment="1" applyProtection="1">
      <alignment horizontal="center" vertical="center"/>
    </xf>
    <xf numFmtId="0" fontId="9" fillId="4" borderId="54" xfId="0" applyFont="1" applyFill="1" applyBorder="1" applyAlignment="1" applyProtection="1">
      <alignment horizontal="center" vertical="center"/>
    </xf>
    <xf numFmtId="0" fontId="9" fillId="4" borderId="55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41" fontId="10" fillId="4" borderId="67" xfId="0" applyNumberFormat="1" applyFont="1" applyFill="1" applyBorder="1" applyAlignment="1">
      <alignment horizontal="center" vertical="center" wrapText="1"/>
    </xf>
    <xf numFmtId="41" fontId="10" fillId="4" borderId="75" xfId="0" applyNumberFormat="1" applyFont="1" applyFill="1" applyBorder="1" applyAlignment="1">
      <alignment horizontal="center" vertical="center" wrapText="1"/>
    </xf>
    <xf numFmtId="41" fontId="10" fillId="4" borderId="5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41" fontId="0" fillId="5" borderId="64" xfId="1" applyFont="1" applyFill="1" applyBorder="1" applyAlignment="1" applyProtection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1" fontId="1" fillId="0" borderId="66" xfId="1" applyFont="1" applyFill="1" applyBorder="1" applyAlignment="1" applyProtection="1">
      <alignment horizontal="center" vertical="center"/>
    </xf>
    <xf numFmtId="41" fontId="1" fillId="0" borderId="39" xfId="1" applyFont="1" applyFill="1" applyBorder="1" applyAlignment="1" applyProtection="1">
      <alignment horizontal="center" vertical="center"/>
    </xf>
    <xf numFmtId="41" fontId="1" fillId="0" borderId="40" xfId="1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D48"/>
  <sheetViews>
    <sheetView showGridLines="0" tabSelected="1" zoomScale="85" zoomScaleNormal="85" zoomScaleSheetLayoutView="75" workbookViewId="0">
      <selection activeCell="E3" sqref="E3"/>
    </sheetView>
  </sheetViews>
  <sheetFormatPr defaultColWidth="9" defaultRowHeight="16.5" x14ac:dyDescent="0.3"/>
  <cols>
    <col min="2" max="2" width="12" customWidth="1"/>
    <col min="4" max="4" width="10.75" customWidth="1"/>
    <col min="5" max="5" width="21" customWidth="1"/>
    <col min="6" max="6" width="17.125" customWidth="1"/>
    <col min="7" max="7" width="18.375" customWidth="1"/>
    <col min="8" max="8" width="10" customWidth="1"/>
    <col min="9" max="14" width="6.75" customWidth="1"/>
    <col min="15" max="15" width="14.75" customWidth="1"/>
    <col min="16" max="16" width="11.5" customWidth="1"/>
  </cols>
  <sheetData>
    <row r="2" spans="2:30" ht="37.5" x14ac:dyDescent="0.3">
      <c r="B2" s="112" t="s">
        <v>92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30" ht="34.5" customHeight="1" thickBot="1" x14ac:dyDescent="0.35">
      <c r="S3" s="65" t="s">
        <v>85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2:30" ht="17.25" x14ac:dyDescent="0.3">
      <c r="B4" s="20" t="s">
        <v>30</v>
      </c>
      <c r="C4" s="149"/>
      <c r="D4" s="150"/>
      <c r="E4" s="151"/>
      <c r="F4" s="29" t="s">
        <v>34</v>
      </c>
      <c r="G4" s="149"/>
      <c r="H4" s="150"/>
      <c r="I4" s="151"/>
      <c r="J4" s="153" t="s">
        <v>35</v>
      </c>
      <c r="K4" s="153"/>
      <c r="L4" s="21"/>
      <c r="M4" s="22" t="s">
        <v>4</v>
      </c>
      <c r="N4" s="21"/>
      <c r="O4" s="22" t="s">
        <v>36</v>
      </c>
      <c r="P4" s="23"/>
      <c r="S4" s="65" t="s">
        <v>22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2:30" ht="18" thickBot="1" x14ac:dyDescent="0.35">
      <c r="B5" s="24" t="s">
        <v>31</v>
      </c>
      <c r="C5" s="154" t="s">
        <v>91</v>
      </c>
      <c r="D5" s="155"/>
      <c r="E5" s="156"/>
      <c r="F5" s="25" t="s">
        <v>33</v>
      </c>
      <c r="G5" s="152" t="s">
        <v>78</v>
      </c>
      <c r="H5" s="152"/>
      <c r="I5" s="152"/>
      <c r="J5" s="152"/>
      <c r="K5" s="152"/>
      <c r="L5" s="152"/>
      <c r="M5" s="152"/>
      <c r="N5" s="152"/>
      <c r="O5" s="152"/>
      <c r="P5" s="152"/>
      <c r="S5" s="65" t="s">
        <v>88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</row>
    <row r="6" spans="2:30" ht="18" thickBot="1" x14ac:dyDescent="0.35">
      <c r="S6" s="65" t="s">
        <v>89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2:30" ht="17.25" x14ac:dyDescent="0.3">
      <c r="B7" s="9" t="s">
        <v>6</v>
      </c>
      <c r="C7" s="147" t="s">
        <v>67</v>
      </c>
      <c r="D7" s="147"/>
      <c r="E7" s="26" t="s">
        <v>68</v>
      </c>
      <c r="F7" s="26" t="s">
        <v>69</v>
      </c>
      <c r="G7" s="26" t="s">
        <v>79</v>
      </c>
      <c r="H7" s="113" t="s">
        <v>80</v>
      </c>
      <c r="I7" s="114"/>
      <c r="J7" s="52"/>
      <c r="K7" s="52"/>
      <c r="O7" s="11" t="s">
        <v>0</v>
      </c>
      <c r="P7" s="14" t="s">
        <v>19</v>
      </c>
      <c r="S7" s="65" t="s">
        <v>90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2:30" ht="18" thickBot="1" x14ac:dyDescent="0.35">
      <c r="B8" s="10" t="s">
        <v>40</v>
      </c>
      <c r="C8" s="148">
        <f>SUM(D8:I8)</f>
        <v>81680</v>
      </c>
      <c r="D8" s="148"/>
      <c r="E8" s="30">
        <f>F13</f>
        <v>43000</v>
      </c>
      <c r="F8" s="30">
        <f>F18</f>
        <v>30840</v>
      </c>
      <c r="G8" s="30">
        <f>F38</f>
        <v>100</v>
      </c>
      <c r="H8" s="115">
        <f>F42</f>
        <v>7740</v>
      </c>
      <c r="I8" s="116"/>
      <c r="J8" s="53"/>
      <c r="K8" s="53"/>
      <c r="O8" s="12" t="s">
        <v>1</v>
      </c>
      <c r="P8" s="13"/>
      <c r="S8" s="65" t="s">
        <v>24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2:30" ht="17.25" customHeight="1" x14ac:dyDescent="0.3">
      <c r="S9" s="65" t="s">
        <v>86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2:30" ht="17.25" customHeight="1" thickBot="1" x14ac:dyDescent="0.35">
      <c r="S10" s="65" t="s">
        <v>93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2:30" ht="18.75" customHeight="1" x14ac:dyDescent="0.3">
      <c r="B11" s="96" t="s">
        <v>9</v>
      </c>
      <c r="C11" s="141" t="s">
        <v>43</v>
      </c>
      <c r="D11" s="142"/>
      <c r="E11" s="145" t="s">
        <v>84</v>
      </c>
      <c r="F11" s="145" t="s">
        <v>81</v>
      </c>
      <c r="G11" s="157" t="s">
        <v>77</v>
      </c>
      <c r="H11" s="158"/>
      <c r="I11" s="158"/>
      <c r="J11" s="158"/>
      <c r="K11" s="158"/>
      <c r="L11" s="158"/>
      <c r="M11" s="158"/>
      <c r="N11" s="159"/>
      <c r="O11" s="117" t="s">
        <v>7</v>
      </c>
      <c r="P11" s="118"/>
    </row>
    <row r="12" spans="2:30" ht="18.75" customHeight="1" thickBot="1" x14ac:dyDescent="0.35">
      <c r="B12" s="97"/>
      <c r="C12" s="143"/>
      <c r="D12" s="144"/>
      <c r="E12" s="146"/>
      <c r="F12" s="146"/>
      <c r="G12" s="37" t="s">
        <v>76</v>
      </c>
      <c r="H12" s="37" t="s">
        <v>29</v>
      </c>
      <c r="I12" s="77" t="s">
        <v>2</v>
      </c>
      <c r="J12" s="77"/>
      <c r="K12" s="77"/>
      <c r="L12" s="77"/>
      <c r="M12" s="77"/>
      <c r="N12" s="77"/>
      <c r="O12" s="119"/>
      <c r="P12" s="120"/>
    </row>
    <row r="13" spans="2:30" ht="18.75" customHeight="1" x14ac:dyDescent="0.3">
      <c r="B13" s="85" t="s">
        <v>12</v>
      </c>
      <c r="C13" s="98" t="s">
        <v>10</v>
      </c>
      <c r="D13" s="98"/>
      <c r="E13" s="99"/>
      <c r="F13" s="54">
        <f>SUM(F14:F17)</f>
        <v>43000</v>
      </c>
      <c r="G13" s="27"/>
      <c r="H13" s="34">
        <f>SUM(H14:H17)</f>
        <v>43000</v>
      </c>
      <c r="I13" s="76"/>
      <c r="J13" s="76"/>
      <c r="K13" s="76"/>
      <c r="L13" s="76"/>
      <c r="M13" s="76"/>
      <c r="N13" s="76"/>
      <c r="O13" s="35"/>
      <c r="P13" s="36"/>
    </row>
    <row r="14" spans="2:30" ht="18.75" customHeight="1" x14ac:dyDescent="0.3">
      <c r="B14" s="85"/>
      <c r="C14" s="123" t="s">
        <v>26</v>
      </c>
      <c r="D14" s="124"/>
      <c r="E14" s="125"/>
      <c r="F14" s="55">
        <f>SUM(H14)</f>
        <v>25000</v>
      </c>
      <c r="G14" s="39"/>
      <c r="H14" s="40">
        <f>I14*K14*M14</f>
        <v>25000</v>
      </c>
      <c r="I14" s="41">
        <v>2500</v>
      </c>
      <c r="J14" s="42" t="s">
        <v>16</v>
      </c>
      <c r="K14" s="43">
        <v>10</v>
      </c>
      <c r="L14" s="42" t="s">
        <v>17</v>
      </c>
      <c r="M14" s="43">
        <v>1</v>
      </c>
      <c r="N14" s="42" t="s">
        <v>11</v>
      </c>
      <c r="O14" s="103"/>
      <c r="P14" s="104"/>
    </row>
    <row r="15" spans="2:30" ht="18.75" customHeight="1" x14ac:dyDescent="0.3">
      <c r="B15" s="85"/>
      <c r="C15" s="123" t="s">
        <v>25</v>
      </c>
      <c r="D15" s="124"/>
      <c r="E15" s="125"/>
      <c r="F15" s="55">
        <f>SUM(H15)</f>
        <v>18000</v>
      </c>
      <c r="G15" s="39"/>
      <c r="H15" s="40">
        <f t="shared" ref="H15:H41" si="0">I15*K15*M15</f>
        <v>18000</v>
      </c>
      <c r="I15" s="41">
        <v>1800</v>
      </c>
      <c r="J15" s="42" t="s">
        <v>16</v>
      </c>
      <c r="K15" s="43">
        <v>10</v>
      </c>
      <c r="L15" s="42" t="s">
        <v>17</v>
      </c>
      <c r="M15" s="43">
        <v>1</v>
      </c>
      <c r="N15" s="42" t="s">
        <v>11</v>
      </c>
      <c r="O15" s="103"/>
      <c r="P15" s="104"/>
    </row>
    <row r="16" spans="2:30" ht="18.75" customHeight="1" x14ac:dyDescent="0.3">
      <c r="B16" s="85"/>
      <c r="C16" s="123" t="s">
        <v>28</v>
      </c>
      <c r="D16" s="124"/>
      <c r="E16" s="125"/>
      <c r="F16" s="55">
        <f>SUM(H16)</f>
        <v>0</v>
      </c>
      <c r="G16" s="39"/>
      <c r="H16" s="40">
        <f t="shared" si="0"/>
        <v>0</v>
      </c>
      <c r="I16" s="41"/>
      <c r="J16" s="42"/>
      <c r="K16" s="43"/>
      <c r="L16" s="42"/>
      <c r="M16" s="43"/>
      <c r="N16" s="42"/>
      <c r="O16" s="103"/>
      <c r="P16" s="104"/>
    </row>
    <row r="17" spans="2:16" ht="18.75" customHeight="1" thickBot="1" x14ac:dyDescent="0.35">
      <c r="B17" s="86"/>
      <c r="C17" s="126" t="s">
        <v>27</v>
      </c>
      <c r="D17" s="127"/>
      <c r="E17" s="128"/>
      <c r="F17" s="55">
        <f>SUM(H17)</f>
        <v>0</v>
      </c>
      <c r="G17" s="44"/>
      <c r="H17" s="45">
        <f t="shared" si="0"/>
        <v>0</v>
      </c>
      <c r="I17" s="46"/>
      <c r="J17" s="47"/>
      <c r="K17" s="48"/>
      <c r="L17" s="47"/>
      <c r="M17" s="48"/>
      <c r="N17" s="47"/>
      <c r="O17" s="105"/>
      <c r="P17" s="106"/>
    </row>
    <row r="18" spans="2:16" ht="18.75" customHeight="1" x14ac:dyDescent="0.3">
      <c r="B18" s="84" t="s">
        <v>18</v>
      </c>
      <c r="C18" s="87" t="s">
        <v>10</v>
      </c>
      <c r="D18" s="87"/>
      <c r="E18" s="88"/>
      <c r="F18" s="56">
        <f>SUM(F19:F37)</f>
        <v>30840</v>
      </c>
      <c r="G18" s="28"/>
      <c r="H18" s="2">
        <f>SUM(H19:H37)</f>
        <v>30840</v>
      </c>
      <c r="I18" s="109"/>
      <c r="J18" s="110"/>
      <c r="K18" s="110"/>
      <c r="L18" s="110"/>
      <c r="M18" s="110"/>
      <c r="N18" s="110"/>
      <c r="O18" s="110"/>
      <c r="P18" s="111"/>
    </row>
    <row r="19" spans="2:16" ht="21" customHeight="1" x14ac:dyDescent="0.3">
      <c r="B19" s="85"/>
      <c r="C19" s="78" t="s">
        <v>47</v>
      </c>
      <c r="D19" s="79"/>
      <c r="E19" s="31" t="s">
        <v>46</v>
      </c>
      <c r="F19" s="57">
        <f>SUM(H19)</f>
        <v>1000</v>
      </c>
      <c r="G19" s="49"/>
      <c r="H19" s="40">
        <f t="shared" si="0"/>
        <v>1000</v>
      </c>
      <c r="I19" s="41">
        <v>50</v>
      </c>
      <c r="J19" s="42" t="s">
        <v>16</v>
      </c>
      <c r="K19" s="43">
        <v>1</v>
      </c>
      <c r="L19" s="42" t="s">
        <v>17</v>
      </c>
      <c r="M19" s="43">
        <v>20</v>
      </c>
      <c r="N19" s="42" t="s">
        <v>11</v>
      </c>
      <c r="O19" s="107" t="s">
        <v>44</v>
      </c>
      <c r="P19" s="108"/>
    </row>
    <row r="20" spans="2:16" ht="21" customHeight="1" x14ac:dyDescent="0.3">
      <c r="B20" s="85"/>
      <c r="C20" s="80"/>
      <c r="D20" s="81"/>
      <c r="E20" s="129" t="s">
        <v>70</v>
      </c>
      <c r="F20" s="132">
        <f>SUM(H20:H21)</f>
        <v>26400</v>
      </c>
      <c r="G20" s="49" t="s">
        <v>49</v>
      </c>
      <c r="H20" s="40">
        <f t="shared" si="0"/>
        <v>16800</v>
      </c>
      <c r="I20" s="41">
        <v>70</v>
      </c>
      <c r="J20" s="42" t="s">
        <v>50</v>
      </c>
      <c r="K20" s="43">
        <v>240</v>
      </c>
      <c r="L20" s="42" t="s">
        <v>51</v>
      </c>
      <c r="M20" s="43">
        <v>1</v>
      </c>
      <c r="N20" s="42" t="s">
        <v>52</v>
      </c>
      <c r="O20" s="103"/>
      <c r="P20" s="104"/>
    </row>
    <row r="21" spans="2:16" ht="21" customHeight="1" x14ac:dyDescent="0.3">
      <c r="B21" s="85"/>
      <c r="C21" s="80"/>
      <c r="D21" s="81"/>
      <c r="E21" s="130"/>
      <c r="F21" s="133"/>
      <c r="G21" s="49" t="s">
        <v>53</v>
      </c>
      <c r="H21" s="40">
        <f t="shared" si="0"/>
        <v>9600</v>
      </c>
      <c r="I21" s="41">
        <v>40</v>
      </c>
      <c r="J21" s="42" t="s">
        <v>54</v>
      </c>
      <c r="K21" s="43">
        <v>120</v>
      </c>
      <c r="L21" s="42" t="s">
        <v>55</v>
      </c>
      <c r="M21" s="43">
        <v>2</v>
      </c>
      <c r="N21" s="42" t="s">
        <v>56</v>
      </c>
      <c r="O21" s="103"/>
      <c r="P21" s="104"/>
    </row>
    <row r="22" spans="2:16" ht="21" customHeight="1" x14ac:dyDescent="0.3">
      <c r="B22" s="85"/>
      <c r="C22" s="80"/>
      <c r="D22" s="81"/>
      <c r="E22" s="31" t="s">
        <v>8</v>
      </c>
      <c r="F22" s="57">
        <f t="shared" ref="F22:F37" si="1">SUM(H22)</f>
        <v>0</v>
      </c>
      <c r="G22" s="49"/>
      <c r="H22" s="40">
        <f t="shared" si="0"/>
        <v>0</v>
      </c>
      <c r="I22" s="41"/>
      <c r="J22" s="42"/>
      <c r="K22" s="43"/>
      <c r="L22" s="42"/>
      <c r="M22" s="43"/>
      <c r="N22" s="42"/>
      <c r="O22" s="103"/>
      <c r="P22" s="104"/>
    </row>
    <row r="23" spans="2:16" ht="21" customHeight="1" x14ac:dyDescent="0.3">
      <c r="B23" s="85"/>
      <c r="C23" s="80"/>
      <c r="D23" s="81"/>
      <c r="E23" s="31" t="s">
        <v>21</v>
      </c>
      <c r="F23" s="57">
        <f t="shared" si="1"/>
        <v>0</v>
      </c>
      <c r="G23" s="49"/>
      <c r="H23" s="40">
        <f t="shared" si="0"/>
        <v>0</v>
      </c>
      <c r="I23" s="41"/>
      <c r="J23" s="42"/>
      <c r="K23" s="43"/>
      <c r="L23" s="42"/>
      <c r="M23" s="43"/>
      <c r="N23" s="42"/>
      <c r="O23" s="103"/>
      <c r="P23" s="104"/>
    </row>
    <row r="24" spans="2:16" ht="21" customHeight="1" x14ac:dyDescent="0.3">
      <c r="B24" s="85"/>
      <c r="C24" s="80"/>
      <c r="D24" s="81"/>
      <c r="E24" s="31" t="s">
        <v>75</v>
      </c>
      <c r="F24" s="57">
        <f t="shared" si="1"/>
        <v>0</v>
      </c>
      <c r="G24" s="49"/>
      <c r="H24" s="40">
        <f t="shared" si="0"/>
        <v>0</v>
      </c>
      <c r="I24" s="41"/>
      <c r="J24" s="42"/>
      <c r="K24" s="43"/>
      <c r="L24" s="42"/>
      <c r="M24" s="43"/>
      <c r="N24" s="42"/>
      <c r="O24" s="121"/>
      <c r="P24" s="122"/>
    </row>
    <row r="25" spans="2:16" ht="21" customHeight="1" x14ac:dyDescent="0.3">
      <c r="B25" s="85"/>
      <c r="C25" s="80"/>
      <c r="D25" s="81"/>
      <c r="E25" s="38" t="s">
        <v>42</v>
      </c>
      <c r="F25" s="57">
        <f t="shared" si="1"/>
        <v>1600</v>
      </c>
      <c r="G25" s="49" t="s">
        <v>57</v>
      </c>
      <c r="H25" s="40">
        <f t="shared" si="0"/>
        <v>1600</v>
      </c>
      <c r="I25" s="41">
        <v>40</v>
      </c>
      <c r="J25" s="42" t="s">
        <v>54</v>
      </c>
      <c r="K25" s="43">
        <v>2</v>
      </c>
      <c r="L25" s="42" t="s">
        <v>58</v>
      </c>
      <c r="M25" s="43">
        <v>20</v>
      </c>
      <c r="N25" s="42" t="s">
        <v>59</v>
      </c>
      <c r="O25" s="121"/>
      <c r="P25" s="122"/>
    </row>
    <row r="26" spans="2:16" ht="21" customHeight="1" x14ac:dyDescent="0.3">
      <c r="B26" s="85"/>
      <c r="C26" s="80"/>
      <c r="D26" s="81"/>
      <c r="E26" s="129" t="s">
        <v>48</v>
      </c>
      <c r="F26" s="132">
        <f>SUM(H26:H31)</f>
        <v>1800</v>
      </c>
      <c r="G26" s="50" t="s">
        <v>60</v>
      </c>
      <c r="H26" s="40">
        <f t="shared" si="0"/>
        <v>1000</v>
      </c>
      <c r="I26" s="41">
        <v>50</v>
      </c>
      <c r="J26" s="42" t="s">
        <v>65</v>
      </c>
      <c r="K26" s="43">
        <v>1</v>
      </c>
      <c r="L26" s="42" t="s">
        <v>66</v>
      </c>
      <c r="M26" s="43">
        <v>20</v>
      </c>
      <c r="N26" s="42" t="s">
        <v>59</v>
      </c>
      <c r="O26" s="121"/>
      <c r="P26" s="122"/>
    </row>
    <row r="27" spans="2:16" ht="21" customHeight="1" x14ac:dyDescent="0.3">
      <c r="B27" s="85"/>
      <c r="C27" s="80"/>
      <c r="D27" s="81"/>
      <c r="E27" s="130"/>
      <c r="F27" s="134"/>
      <c r="G27" s="50" t="s">
        <v>61</v>
      </c>
      <c r="H27" s="40">
        <f t="shared" si="0"/>
        <v>800</v>
      </c>
      <c r="I27" s="41">
        <v>20</v>
      </c>
      <c r="J27" s="42" t="s">
        <v>62</v>
      </c>
      <c r="K27" s="43">
        <v>2</v>
      </c>
      <c r="L27" s="42" t="s">
        <v>63</v>
      </c>
      <c r="M27" s="43">
        <v>20</v>
      </c>
      <c r="N27" s="42" t="s">
        <v>64</v>
      </c>
      <c r="O27" s="121"/>
      <c r="P27" s="122"/>
    </row>
    <row r="28" spans="2:16" ht="21" customHeight="1" x14ac:dyDescent="0.3">
      <c r="B28" s="85"/>
      <c r="C28" s="80"/>
      <c r="D28" s="81"/>
      <c r="E28" s="130"/>
      <c r="F28" s="134"/>
      <c r="G28" s="51"/>
      <c r="H28" s="40">
        <f t="shared" si="0"/>
        <v>0</v>
      </c>
      <c r="I28" s="41"/>
      <c r="J28" s="42"/>
      <c r="K28" s="43"/>
      <c r="L28" s="42"/>
      <c r="M28" s="43"/>
      <c r="N28" s="42"/>
      <c r="O28" s="103"/>
      <c r="P28" s="104"/>
    </row>
    <row r="29" spans="2:16" ht="21" customHeight="1" x14ac:dyDescent="0.3">
      <c r="B29" s="85"/>
      <c r="C29" s="80"/>
      <c r="D29" s="81"/>
      <c r="E29" s="130"/>
      <c r="F29" s="134"/>
      <c r="G29" s="51"/>
      <c r="H29" s="40">
        <f t="shared" si="0"/>
        <v>0</v>
      </c>
      <c r="I29" s="41"/>
      <c r="J29" s="42"/>
      <c r="K29" s="43"/>
      <c r="L29" s="42"/>
      <c r="M29" s="43"/>
      <c r="N29" s="42"/>
      <c r="O29" s="103"/>
      <c r="P29" s="104"/>
    </row>
    <row r="30" spans="2:16" ht="21" customHeight="1" x14ac:dyDescent="0.3">
      <c r="B30" s="85"/>
      <c r="C30" s="80"/>
      <c r="D30" s="81"/>
      <c r="E30" s="130"/>
      <c r="F30" s="134"/>
      <c r="G30" s="51"/>
      <c r="H30" s="40">
        <f t="shared" si="0"/>
        <v>0</v>
      </c>
      <c r="I30" s="41"/>
      <c r="J30" s="42"/>
      <c r="K30" s="43"/>
      <c r="L30" s="42"/>
      <c r="M30" s="43"/>
      <c r="N30" s="42"/>
      <c r="O30" s="103"/>
      <c r="P30" s="104"/>
    </row>
    <row r="31" spans="2:16" ht="21" customHeight="1" x14ac:dyDescent="0.3">
      <c r="B31" s="85"/>
      <c r="C31" s="82"/>
      <c r="D31" s="83"/>
      <c r="E31" s="131"/>
      <c r="F31" s="133"/>
      <c r="G31" s="51"/>
      <c r="H31" s="40">
        <f t="shared" si="0"/>
        <v>0</v>
      </c>
      <c r="I31" s="41"/>
      <c r="J31" s="42"/>
      <c r="K31" s="43"/>
      <c r="L31" s="42"/>
      <c r="M31" s="43"/>
      <c r="N31" s="42"/>
      <c r="O31" s="103"/>
      <c r="P31" s="104"/>
    </row>
    <row r="32" spans="2:16" ht="21" customHeight="1" x14ac:dyDescent="0.3">
      <c r="B32" s="85"/>
      <c r="C32" s="67" t="s">
        <v>32</v>
      </c>
      <c r="D32" s="68"/>
      <c r="E32" s="31" t="s">
        <v>5</v>
      </c>
      <c r="F32" s="57">
        <f t="shared" si="1"/>
        <v>40</v>
      </c>
      <c r="G32" s="50" t="s">
        <v>83</v>
      </c>
      <c r="H32" s="40">
        <f t="shared" si="0"/>
        <v>40</v>
      </c>
      <c r="I32" s="41">
        <v>10</v>
      </c>
      <c r="J32" s="42" t="s">
        <v>16</v>
      </c>
      <c r="K32" s="43">
        <v>2</v>
      </c>
      <c r="L32" s="42" t="s">
        <v>17</v>
      </c>
      <c r="M32" s="43">
        <v>2</v>
      </c>
      <c r="N32" s="42" t="s">
        <v>20</v>
      </c>
      <c r="O32" s="103"/>
      <c r="P32" s="104"/>
    </row>
    <row r="33" spans="2:16" ht="21" customHeight="1" x14ac:dyDescent="0.3">
      <c r="B33" s="85"/>
      <c r="C33" s="69"/>
      <c r="D33" s="70"/>
      <c r="E33" s="31" t="s">
        <v>45</v>
      </c>
      <c r="F33" s="57">
        <f t="shared" si="1"/>
        <v>0</v>
      </c>
      <c r="G33" s="50"/>
      <c r="H33" s="40">
        <f t="shared" si="0"/>
        <v>0</v>
      </c>
      <c r="I33" s="41"/>
      <c r="J33" s="42"/>
      <c r="K33" s="43"/>
      <c r="L33" s="42"/>
      <c r="M33" s="43"/>
      <c r="N33" s="42"/>
      <c r="O33" s="103"/>
      <c r="P33" s="104"/>
    </row>
    <row r="34" spans="2:16" ht="21" customHeight="1" x14ac:dyDescent="0.3">
      <c r="B34" s="85"/>
      <c r="C34" s="69"/>
      <c r="D34" s="70"/>
      <c r="E34" s="31" t="s">
        <v>73</v>
      </c>
      <c r="F34" s="57">
        <f t="shared" si="1"/>
        <v>0</v>
      </c>
      <c r="G34" s="50"/>
      <c r="H34" s="40">
        <f t="shared" si="0"/>
        <v>0</v>
      </c>
      <c r="I34" s="41"/>
      <c r="J34" s="42"/>
      <c r="K34" s="43"/>
      <c r="L34" s="42"/>
      <c r="M34" s="43"/>
      <c r="N34" s="42"/>
      <c r="O34" s="103"/>
      <c r="P34" s="104"/>
    </row>
    <row r="35" spans="2:16" ht="21" customHeight="1" x14ac:dyDescent="0.3">
      <c r="B35" s="85"/>
      <c r="C35" s="69"/>
      <c r="D35" s="70"/>
      <c r="E35" s="32" t="s">
        <v>72</v>
      </c>
      <c r="F35" s="57">
        <f t="shared" si="1"/>
        <v>0</v>
      </c>
      <c r="G35" s="3"/>
      <c r="H35" s="1">
        <f t="shared" si="0"/>
        <v>0</v>
      </c>
      <c r="I35" s="6"/>
      <c r="J35" s="7"/>
      <c r="K35" s="8"/>
      <c r="L35" s="7"/>
      <c r="M35" s="8"/>
      <c r="N35" s="7"/>
      <c r="O35" s="103"/>
      <c r="P35" s="104"/>
    </row>
    <row r="36" spans="2:16" ht="21" customHeight="1" x14ac:dyDescent="0.3">
      <c r="B36" s="85"/>
      <c r="C36" s="69"/>
      <c r="D36" s="70"/>
      <c r="E36" s="32" t="s">
        <v>39</v>
      </c>
      <c r="F36" s="57">
        <f t="shared" si="1"/>
        <v>0</v>
      </c>
      <c r="G36" s="3"/>
      <c r="H36" s="1">
        <f t="shared" si="0"/>
        <v>0</v>
      </c>
      <c r="I36" s="6"/>
      <c r="J36" s="7"/>
      <c r="K36" s="8"/>
      <c r="L36" s="7"/>
      <c r="M36" s="8"/>
      <c r="N36" s="7"/>
      <c r="O36" s="103"/>
      <c r="P36" s="104"/>
    </row>
    <row r="37" spans="2:16" ht="21" customHeight="1" thickBot="1" x14ac:dyDescent="0.35">
      <c r="B37" s="86"/>
      <c r="C37" s="71"/>
      <c r="D37" s="72"/>
      <c r="E37" s="33" t="s">
        <v>71</v>
      </c>
      <c r="F37" s="57">
        <f t="shared" si="1"/>
        <v>0</v>
      </c>
      <c r="G37" s="19"/>
      <c r="H37" s="15">
        <f t="shared" si="0"/>
        <v>0</v>
      </c>
      <c r="I37" s="16"/>
      <c r="J37" s="17"/>
      <c r="K37" s="18"/>
      <c r="L37" s="17"/>
      <c r="M37" s="18"/>
      <c r="N37" s="17"/>
      <c r="O37" s="105"/>
      <c r="P37" s="106"/>
    </row>
    <row r="38" spans="2:16" ht="21" customHeight="1" x14ac:dyDescent="0.3">
      <c r="B38" s="84" t="s">
        <v>14</v>
      </c>
      <c r="C38" s="87" t="s">
        <v>10</v>
      </c>
      <c r="D38" s="87"/>
      <c r="E38" s="88"/>
      <c r="F38" s="58">
        <f>SUM(F39:F41)</f>
        <v>100</v>
      </c>
      <c r="G38" s="28"/>
      <c r="H38" s="2">
        <f>SUM(H39:H41)</f>
        <v>100</v>
      </c>
      <c r="I38" s="109"/>
      <c r="J38" s="110"/>
      <c r="K38" s="110"/>
      <c r="L38" s="110"/>
      <c r="M38" s="110"/>
      <c r="N38" s="110"/>
      <c r="O38" s="110"/>
      <c r="P38" s="111"/>
    </row>
    <row r="39" spans="2:16" ht="21" customHeight="1" x14ac:dyDescent="0.3">
      <c r="B39" s="85"/>
      <c r="C39" s="135" t="s">
        <v>23</v>
      </c>
      <c r="D39" s="136"/>
      <c r="E39" s="137"/>
      <c r="F39" s="57">
        <f>SUM(H39)</f>
        <v>0</v>
      </c>
      <c r="G39" s="4"/>
      <c r="H39" s="40">
        <f t="shared" si="0"/>
        <v>0</v>
      </c>
      <c r="I39" s="41"/>
      <c r="J39" s="42"/>
      <c r="K39" s="43"/>
      <c r="L39" s="42"/>
      <c r="M39" s="43"/>
      <c r="N39" s="42"/>
      <c r="O39" s="103"/>
      <c r="P39" s="104"/>
    </row>
    <row r="40" spans="2:16" ht="21" customHeight="1" x14ac:dyDescent="0.3">
      <c r="B40" s="85"/>
      <c r="C40" s="135" t="s">
        <v>13</v>
      </c>
      <c r="D40" s="136"/>
      <c r="E40" s="137"/>
      <c r="F40" s="57">
        <f>SUM(H40)</f>
        <v>0</v>
      </c>
      <c r="G40" s="5"/>
      <c r="H40" s="40">
        <f t="shared" si="0"/>
        <v>0</v>
      </c>
      <c r="I40" s="41"/>
      <c r="J40" s="42"/>
      <c r="K40" s="43"/>
      <c r="L40" s="42"/>
      <c r="M40" s="43"/>
      <c r="N40" s="42"/>
      <c r="O40" s="103"/>
      <c r="P40" s="104"/>
    </row>
    <row r="41" spans="2:16" ht="21" customHeight="1" thickBot="1" x14ac:dyDescent="0.35">
      <c r="B41" s="86"/>
      <c r="C41" s="138" t="s">
        <v>38</v>
      </c>
      <c r="D41" s="139"/>
      <c r="E41" s="140"/>
      <c r="F41" s="57">
        <f>SUM(H41)</f>
        <v>100</v>
      </c>
      <c r="G41" s="50" t="s">
        <v>82</v>
      </c>
      <c r="H41" s="45">
        <f t="shared" si="0"/>
        <v>100</v>
      </c>
      <c r="I41" s="46">
        <v>100</v>
      </c>
      <c r="J41" s="47" t="s">
        <v>16</v>
      </c>
      <c r="K41" s="48">
        <v>1</v>
      </c>
      <c r="L41" s="47" t="s">
        <v>17</v>
      </c>
      <c r="M41" s="48">
        <v>1</v>
      </c>
      <c r="N41" s="47" t="s">
        <v>20</v>
      </c>
      <c r="O41" s="105"/>
      <c r="P41" s="106"/>
    </row>
    <row r="42" spans="2:16" ht="21" customHeight="1" x14ac:dyDescent="0.3">
      <c r="B42" s="84" t="s">
        <v>41</v>
      </c>
      <c r="C42" s="88" t="s">
        <v>10</v>
      </c>
      <c r="D42" s="89"/>
      <c r="E42" s="89"/>
      <c r="F42" s="59">
        <f>SUM(F43:F46)</f>
        <v>7740</v>
      </c>
      <c r="G42" s="26"/>
      <c r="H42" s="2">
        <f>SUM(H43:H46)</f>
        <v>7740</v>
      </c>
      <c r="I42" s="109"/>
      <c r="J42" s="110"/>
      <c r="K42" s="110"/>
      <c r="L42" s="110"/>
      <c r="M42" s="110"/>
      <c r="N42" s="110"/>
      <c r="O42" s="110"/>
      <c r="P42" s="111"/>
    </row>
    <row r="43" spans="2:16" ht="21" customHeight="1" x14ac:dyDescent="0.3">
      <c r="B43" s="85"/>
      <c r="C43" s="90" t="s">
        <v>3</v>
      </c>
      <c r="D43" s="91"/>
      <c r="E43" s="92"/>
      <c r="F43" s="57">
        <f>SUM(H43)</f>
        <v>1800</v>
      </c>
      <c r="G43" s="50"/>
      <c r="H43" s="40">
        <f>I43*K43*M43</f>
        <v>1800</v>
      </c>
      <c r="I43" s="41">
        <v>10</v>
      </c>
      <c r="J43" s="42" t="s">
        <v>16</v>
      </c>
      <c r="K43" s="43">
        <v>9</v>
      </c>
      <c r="L43" s="42" t="s">
        <v>17</v>
      </c>
      <c r="M43" s="43">
        <v>20</v>
      </c>
      <c r="N43" s="42" t="s">
        <v>11</v>
      </c>
      <c r="O43" s="103"/>
      <c r="P43" s="104"/>
    </row>
    <row r="44" spans="2:16" ht="21" customHeight="1" x14ac:dyDescent="0.3">
      <c r="B44" s="85"/>
      <c r="C44" s="90" t="s">
        <v>74</v>
      </c>
      <c r="D44" s="91"/>
      <c r="E44" s="92"/>
      <c r="F44" s="57">
        <f>SUM(H44)</f>
        <v>0</v>
      </c>
      <c r="G44" s="50"/>
      <c r="H44" s="40">
        <f>I44*K44*M44</f>
        <v>0</v>
      </c>
      <c r="I44" s="41"/>
      <c r="J44" s="42"/>
      <c r="K44" s="43"/>
      <c r="L44" s="42"/>
      <c r="M44" s="43"/>
      <c r="N44" s="42"/>
      <c r="O44" s="103"/>
      <c r="P44" s="104"/>
    </row>
    <row r="45" spans="2:16" ht="21" customHeight="1" x14ac:dyDescent="0.3">
      <c r="B45" s="85"/>
      <c r="C45" s="90" t="s">
        <v>37</v>
      </c>
      <c r="D45" s="91"/>
      <c r="E45" s="92"/>
      <c r="F45" s="57">
        <f>SUM(H45)</f>
        <v>5940</v>
      </c>
      <c r="G45" s="50"/>
      <c r="H45" s="40">
        <f>I45*K45*M45</f>
        <v>5940</v>
      </c>
      <c r="I45" s="41">
        <v>33</v>
      </c>
      <c r="J45" s="42" t="s">
        <v>16</v>
      </c>
      <c r="K45" s="43">
        <v>9</v>
      </c>
      <c r="L45" s="42" t="s">
        <v>17</v>
      </c>
      <c r="M45" s="43">
        <v>20</v>
      </c>
      <c r="N45" s="42" t="s">
        <v>11</v>
      </c>
      <c r="O45" s="103"/>
      <c r="P45" s="104"/>
    </row>
    <row r="46" spans="2:16" ht="21" customHeight="1" thickBot="1" x14ac:dyDescent="0.35">
      <c r="B46" s="85"/>
      <c r="C46" s="93" t="s">
        <v>87</v>
      </c>
      <c r="D46" s="94"/>
      <c r="E46" s="95"/>
      <c r="F46" s="57">
        <f>SUM(H46)</f>
        <v>0</v>
      </c>
      <c r="G46" s="50"/>
      <c r="H46" s="40">
        <f>I46*K46*M46</f>
        <v>0</v>
      </c>
      <c r="I46" s="41"/>
      <c r="J46" s="42"/>
      <c r="K46" s="43"/>
      <c r="L46" s="42"/>
      <c r="M46" s="43"/>
      <c r="N46" s="42"/>
      <c r="O46" s="103"/>
      <c r="P46" s="104"/>
    </row>
    <row r="47" spans="2:16" ht="21" customHeight="1" thickBot="1" x14ac:dyDescent="0.35">
      <c r="B47" s="73" t="s">
        <v>15</v>
      </c>
      <c r="C47" s="74"/>
      <c r="D47" s="74"/>
      <c r="E47" s="75"/>
      <c r="F47" s="61"/>
      <c r="G47" s="62"/>
      <c r="H47" s="63">
        <f>SUM(H13,H42,H18,H38)</f>
        <v>81680</v>
      </c>
      <c r="I47" s="100"/>
      <c r="J47" s="101"/>
      <c r="K47" s="101"/>
      <c r="L47" s="101"/>
      <c r="M47" s="101"/>
      <c r="N47" s="101"/>
      <c r="O47" s="101"/>
      <c r="P47" s="102"/>
    </row>
    <row r="48" spans="2:16" x14ac:dyDescent="0.3">
      <c r="F48" s="60"/>
    </row>
  </sheetData>
  <mergeCells count="78">
    <mergeCell ref="C11:D12"/>
    <mergeCell ref="E11:E12"/>
    <mergeCell ref="C7:D7"/>
    <mergeCell ref="C8:D8"/>
    <mergeCell ref="G4:I4"/>
    <mergeCell ref="G5:P5"/>
    <mergeCell ref="J4:K4"/>
    <mergeCell ref="C5:E5"/>
    <mergeCell ref="C4:E4"/>
    <mergeCell ref="F11:F12"/>
    <mergeCell ref="G11:N11"/>
    <mergeCell ref="C39:E39"/>
    <mergeCell ref="C40:E40"/>
    <mergeCell ref="C41:E41"/>
    <mergeCell ref="C43:E43"/>
    <mergeCell ref="C44:E44"/>
    <mergeCell ref="C17:E17"/>
    <mergeCell ref="E20:E21"/>
    <mergeCell ref="O21:P21"/>
    <mergeCell ref="C18:E18"/>
    <mergeCell ref="E26:E31"/>
    <mergeCell ref="F20:F21"/>
    <mergeCell ref="F26:F31"/>
    <mergeCell ref="O30:P30"/>
    <mergeCell ref="O20:P20"/>
    <mergeCell ref="O22:P22"/>
    <mergeCell ref="O23:P23"/>
    <mergeCell ref="O28:P28"/>
    <mergeCell ref="O29:P29"/>
    <mergeCell ref="O24:P24"/>
    <mergeCell ref="O25:P25"/>
    <mergeCell ref="O26:P26"/>
    <mergeCell ref="B2:P2"/>
    <mergeCell ref="H7:I7"/>
    <mergeCell ref="H8:I8"/>
    <mergeCell ref="O45:P45"/>
    <mergeCell ref="O46:P46"/>
    <mergeCell ref="O11:P12"/>
    <mergeCell ref="I18:P18"/>
    <mergeCell ref="O37:P37"/>
    <mergeCell ref="O39:P39"/>
    <mergeCell ref="O40:P40"/>
    <mergeCell ref="O41:P41"/>
    <mergeCell ref="O43:P43"/>
    <mergeCell ref="O27:P27"/>
    <mergeCell ref="C14:E14"/>
    <mergeCell ref="C15:E15"/>
    <mergeCell ref="C16:E16"/>
    <mergeCell ref="O44:P44"/>
    <mergeCell ref="O31:P31"/>
    <mergeCell ref="O32:P32"/>
    <mergeCell ref="O34:P34"/>
    <mergeCell ref="O35:P35"/>
    <mergeCell ref="O36:P36"/>
    <mergeCell ref="O33:P33"/>
    <mergeCell ref="I42:P42"/>
    <mergeCell ref="I38:P38"/>
    <mergeCell ref="O14:P14"/>
    <mergeCell ref="O15:P15"/>
    <mergeCell ref="O16:P16"/>
    <mergeCell ref="O17:P17"/>
    <mergeCell ref="O19:P19"/>
    <mergeCell ref="C32:D37"/>
    <mergeCell ref="B47:E47"/>
    <mergeCell ref="I13:N13"/>
    <mergeCell ref="I12:N12"/>
    <mergeCell ref="C19:D31"/>
    <mergeCell ref="B38:B41"/>
    <mergeCell ref="C38:E38"/>
    <mergeCell ref="B42:B46"/>
    <mergeCell ref="C42:E42"/>
    <mergeCell ref="C45:E45"/>
    <mergeCell ref="C46:E46"/>
    <mergeCell ref="B11:B12"/>
    <mergeCell ref="B13:B17"/>
    <mergeCell ref="C13:E13"/>
    <mergeCell ref="B18:B37"/>
    <mergeCell ref="I47:P47"/>
  </mergeCells>
  <phoneticPr fontId="8" type="noConversion"/>
  <pageMargins left="0.69999998807907104" right="0.69999998807907104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mogef</cp:lastModifiedBy>
  <cp:revision>1</cp:revision>
  <dcterms:created xsi:type="dcterms:W3CDTF">2019-10-17T02:28:56Z</dcterms:created>
  <dcterms:modified xsi:type="dcterms:W3CDTF">2020-10-27T08:12:40Z</dcterms:modified>
  <cp:version>0906.0200.01</cp:version>
</cp:coreProperties>
</file>